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rections" sheetId="1" r:id="rId4"/>
    <sheet state="visible" name="Budget Worksheet" sheetId="2" r:id="rId5"/>
    <sheet state="visible" name="Sample Budget" sheetId="3" r:id="rId6"/>
  </sheets>
  <definedNames/>
  <calcPr/>
</workbook>
</file>

<file path=xl/comments1.xml><?xml version="1.0" encoding="utf-8"?>
<comments xmlns:r="http://schemas.openxmlformats.org/officeDocument/2006/relationships" xmlns="http://schemas.openxmlformats.org/spreadsheetml/2006/main">
  <authors>
    <author/>
  </authors>
  <commentList>
    <comment authorId="0" ref="A9">
      <text>
        <t xml:space="preserve">Probably want to add something lie "budgets for planning grants may be simple, and only have one line for a contractor/consultant to develop a plan"
	-Aaron Lefland
I noticed you all had already included a small budget form included on the bottom of the draft planning grant application. I'm not sure if it will translate to the google form though
	-Ricky Bentley
ok - will leave to you to decide what works best for the planning grant application.
	-Aaron Lefland</t>
      </text>
    </comment>
  </commentList>
</comments>
</file>

<file path=xl/sharedStrings.xml><?xml version="1.0" encoding="utf-8"?>
<sst xmlns="http://schemas.openxmlformats.org/spreadsheetml/2006/main" count="67" uniqueCount="45">
  <si>
    <t>CLCC Climate Smart Land Stewardship Implementation Grant - Budget Directions</t>
  </si>
  <si>
    <t>Please list all estimated costs and funding sources related to the proposed project, including those that will not be covered by this grant request. For other funding sources, please describe status (e.g. applied for, pledged, secured) in ‘Description/Justification’.</t>
  </si>
  <si>
    <t>Please itemize all expenses related to each Key Project Milestone. These may include consultants, equipment, materials, etc.</t>
  </si>
  <si>
    <t>Staff salaries may be included as in-kind matching funds.</t>
  </si>
  <si>
    <r>
      <rPr>
        <rFont val="Calibri, sans-serif"/>
        <color rgb="FF000000"/>
        <sz val="11.0"/>
      </rPr>
      <t xml:space="preserve">Volunteer time may be included as in-kind matching funds, valued using Independent Sector’s current value for volunteer time in Connecticut. (Visit </t>
    </r>
    <r>
      <rPr>
        <rFont val="Calibri, sans-serif"/>
        <color rgb="FF000000"/>
        <sz val="11.0"/>
        <u/>
      </rPr>
      <t xml:space="preserve">this page </t>
    </r>
    <r>
      <rPr>
        <rFont val="Calibri, sans-serif"/>
        <color rgb="FF000000"/>
        <sz val="11.0"/>
      </rPr>
      <t>and choose ‘Download State-by-State Data’.)</t>
    </r>
  </si>
  <si>
    <t>Item Cost should equal Requested Funds + In-Kind Match + Cash Match.</t>
  </si>
  <si>
    <t>Additional lines may be added to the table as needed.</t>
  </si>
  <si>
    <t>CLCC Climate Smart Land Stewardship Implementation Grant Budget Worksheet</t>
  </si>
  <si>
    <t>Organization Name:</t>
  </si>
  <si>
    <t>Project Name:</t>
  </si>
  <si>
    <t>Type of Expense</t>
  </si>
  <si>
    <t>Requested Funds</t>
  </si>
  <si>
    <t>In-Kind Match</t>
  </si>
  <si>
    <t>Cash Match</t>
  </si>
  <si>
    <t>Total Item Cost</t>
  </si>
  <si>
    <t>Description/Justification</t>
  </si>
  <si>
    <t>Key Project Milestone #1</t>
  </si>
  <si>
    <t>Key Project Milestone #2</t>
  </si>
  <si>
    <t>Key Project Milestone #3</t>
  </si>
  <si>
    <t>TOTAL PROJECT COST</t>
  </si>
  <si>
    <t>XYZ Land Trust</t>
  </si>
  <si>
    <t>Smith Preserve Meadow Installation</t>
  </si>
  <si>
    <t>1) Site Preparation - May 2024 through August 2025</t>
  </si>
  <si>
    <t>Consultant/Contractor</t>
  </si>
  <si>
    <t>Estimate for contract with ABC Land Clearing to brush-hog invasive shrubs currently occupying the site. Needed to gain access to site for subsequent work. To be done May/June 2024.</t>
  </si>
  <si>
    <t>Estimate for contract with ABC Invasive Specialists to treat stumps of invasives species and prevent their return. To be done May/June 2024, immediately following brush-hogging</t>
  </si>
  <si>
    <t>Materials</t>
  </si>
  <si>
    <t>Three rolls of heavy-duty black plastic sheets, to be spread over the site and used to smother remaining vegetation. To be installed following brush-hogging and invasive treatment, and left on site until August 2025.</t>
  </si>
  <si>
    <t>Other</t>
  </si>
  <si>
    <t>20 hours of volunteer service @ $34.56/hr to organize contract work and assist with laying out black plastic tarp</t>
  </si>
  <si>
    <t>2) Plant Installation - September 2025</t>
  </si>
  <si>
    <t>Estimated cost to order and deliver 7,500 assorted native plugs from ABC Nursery, as identified in accompanying plan</t>
  </si>
  <si>
    <t>Estimated cost for ABC Landscaping to deliver and spread 50 cubic yards of leaf mulch on site</t>
  </si>
  <si>
    <t>Two 1-gallon bottles of transplant concentrate and plant enhancer, to be applied during planting</t>
  </si>
  <si>
    <t>Five 1-gallon bottles of deer and rabbit repellent, to be applied after planting</t>
  </si>
  <si>
    <t>Equipment</t>
  </si>
  <si>
    <t>Rental of three hand held augers to facilitate hole digging</t>
  </si>
  <si>
    <t>Estimate for contract with ABC Meadow Specialists to oversee and assist volunteers during two-day planting event - two staff will attend both of the full-day planting events.</t>
  </si>
  <si>
    <t>10 hours of volunteer service @ $34.56/hr to organize planting event and 90 hours of volunteer service to plant plugs</t>
  </si>
  <si>
    <t>Estimated cost of light refreshments to be provided for volunteers on planting days</t>
  </si>
  <si>
    <t>3) Meadow Maintenance - 2026 Growing Season</t>
  </si>
  <si>
    <t>Estimate for contract with ABC Meadow Specialists to train volunteers on meadow maintenance and assist with two half-day work days</t>
  </si>
  <si>
    <t>Two 50-pound bags of pre-emergent, to be spread across newly planted area and prevent undesired species from seeding in</t>
  </si>
  <si>
    <t>Five 1-gallon bottles of deer and rabbit repellent, to be applied as needed for the first year</t>
  </si>
  <si>
    <t>100 hours of volunteer service @ $34.56/hr to maintain meadow for first growing season (weeding, watering, etc.)</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</si>
</sst>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6">
    <font>
      <sz val="10.0"/>
      <color rgb="FF000000"/>
      <name val="Arial"/>
      <scheme val="minor"/>
    </font>
    <font>
      <b/>
      <sz val="13.0"/>
      <color rgb="FF000000"/>
      <name val="Calibri"/>
    </font>
    <font>
      <sz val="11.0"/>
      <color rgb="FF000000"/>
      <name val="Calibri"/>
    </font>
    <font>
      <u/>
      <sz val="11.0"/>
      <color rgb="FF000000"/>
      <name val="Calibri"/>
    </font>
    <font>
      <b/>
      <color theme="1"/>
      <name val="Arial"/>
      <scheme val="minor"/>
    </font>
    <font>
      <color theme="1"/>
      <name val="Arial"/>
      <scheme val="minor"/>
    </font>
  </fonts>
  <fills count="2">
    <fill>
      <patternFill patternType="none"/>
    </fill>
    <fill>
      <patternFill patternType="lightGray"/>
    </fill>
  </fills>
  <borders count="4">
    <border/>
    <border>
      <bottom style="thin">
        <color rgb="FF000000"/>
      </bottom>
    </border>
    <border>
      <top style="thin">
        <color rgb="FF000000"/>
      </top>
    </border>
    <border>
      <top style="medium">
        <color rgb="FF000000"/>
      </top>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shrinkToFit="0" wrapText="1"/>
    </xf>
    <xf borderId="0" fillId="0" fontId="3" numFmtId="0" xfId="0" applyAlignment="1" applyFont="1">
      <alignment readingOrder="0" shrinkToFit="0" wrapText="1"/>
    </xf>
    <xf borderId="0" fillId="0" fontId="1" numFmtId="0" xfId="0" applyAlignment="1" applyFont="1">
      <alignment horizontal="center" readingOrder="0"/>
    </xf>
    <xf borderId="0" fillId="0" fontId="4" numFmtId="0" xfId="0" applyAlignment="1" applyFont="1">
      <alignment horizontal="right" readingOrder="0"/>
    </xf>
    <xf borderId="1" fillId="0" fontId="4" numFmtId="0" xfId="0" applyAlignment="1" applyBorder="1" applyFont="1">
      <alignment readingOrder="0"/>
    </xf>
    <xf borderId="0" fillId="0" fontId="4" numFmtId="0" xfId="0" applyAlignment="1" applyFont="1">
      <alignment readingOrder="0"/>
    </xf>
    <xf borderId="0" fillId="0" fontId="4" numFmtId="0" xfId="0" applyFont="1"/>
    <xf borderId="2" fillId="0" fontId="4" numFmtId="0" xfId="0" applyAlignment="1" applyBorder="1" applyFont="1">
      <alignment readingOrder="0"/>
    </xf>
    <xf borderId="2" fillId="0" fontId="5" numFmtId="0" xfId="0" applyBorder="1" applyFont="1"/>
    <xf borderId="2" fillId="0" fontId="5" numFmtId="164" xfId="0" applyBorder="1" applyFont="1" applyNumberFormat="1"/>
    <xf borderId="0" fillId="0" fontId="5" numFmtId="0" xfId="0" applyFont="1"/>
    <xf borderId="0" fillId="0" fontId="5" numFmtId="164" xfId="0" applyFont="1" applyNumberFormat="1"/>
    <xf borderId="3" fillId="0" fontId="4" numFmtId="0" xfId="0" applyAlignment="1" applyBorder="1" applyFont="1">
      <alignment readingOrder="0"/>
    </xf>
    <xf borderId="3" fillId="0" fontId="5" numFmtId="0" xfId="0" applyBorder="1" applyFont="1"/>
    <xf borderId="3" fillId="0" fontId="4" numFmtId="164" xfId="0" applyBorder="1" applyFont="1" applyNumberFormat="1"/>
    <xf borderId="1" fillId="0" fontId="5" numFmtId="0" xfId="0" applyAlignment="1" applyBorder="1" applyFont="1">
      <alignment readingOrder="0"/>
    </xf>
    <xf borderId="2" fillId="0" fontId="4" numFmtId="0" xfId="0" applyAlignment="1" applyBorder="1" applyFont="1">
      <alignment readingOrder="0" shrinkToFit="0" wrapText="1"/>
    </xf>
    <xf borderId="2" fillId="0" fontId="5" numFmtId="0" xfId="0" applyAlignment="1" applyBorder="1" applyFont="1">
      <alignment readingOrder="0"/>
    </xf>
    <xf borderId="2" fillId="0" fontId="5" numFmtId="164" xfId="0" applyAlignment="1" applyBorder="1" applyFont="1" applyNumberFormat="1">
      <alignment readingOrder="0"/>
    </xf>
    <xf borderId="2" fillId="0" fontId="5" numFmtId="0" xfId="0" applyAlignment="1" applyBorder="1" applyFont="1">
      <alignment readingOrder="0" shrinkToFit="0" wrapText="1"/>
    </xf>
    <xf borderId="0" fillId="0" fontId="5" numFmtId="0" xfId="0" applyAlignment="1" applyFont="1">
      <alignment readingOrder="0"/>
    </xf>
    <xf borderId="0" fillId="0" fontId="5" numFmtId="164" xfId="0" applyAlignment="1" applyFont="1" applyNumberFormat="1">
      <alignment readingOrder="0"/>
    </xf>
    <xf borderId="0" fillId="0" fontId="5"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independentsector.org/resource/value-of-volunteer-time/" TargetMode="External"/><Relationship Id="rId3" Type="http://schemas.openxmlformats.org/officeDocument/2006/relationships/drawing" Target="../drawings/drawing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86.75"/>
  </cols>
  <sheetData>
    <row r="1">
      <c r="A1" s="1" t="s">
        <v>0</v>
      </c>
    </row>
    <row r="3">
      <c r="A3" s="2" t="s">
        <v>1</v>
      </c>
    </row>
    <row r="4">
      <c r="A4" s="2" t="s">
        <v>2</v>
      </c>
    </row>
    <row r="5">
      <c r="A5" s="2" t="s">
        <v>3</v>
      </c>
    </row>
    <row r="6">
      <c r="A6" s="3" t="s">
        <v>4</v>
      </c>
    </row>
    <row r="7">
      <c r="A7" s="2" t="s">
        <v>5</v>
      </c>
    </row>
    <row r="8">
      <c r="A8" s="2" t="s">
        <v>6</v>
      </c>
    </row>
  </sheetData>
  <hyperlinks>
    <hyperlink r:id="rId2" ref="A6"/>
  </hyperlinks>
  <drawing r:id="rId3"/>
  <legacy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63"/>
    <col customWidth="1" min="2" max="2" width="21.38"/>
    <col customWidth="1" min="3" max="3" width="15.0"/>
    <col customWidth="1" min="7" max="7" width="63.38"/>
  </cols>
  <sheetData>
    <row r="1">
      <c r="A1" s="4" t="s">
        <v>7</v>
      </c>
      <c r="G1" s="4"/>
    </row>
    <row r="2">
      <c r="A2" s="5" t="s">
        <v>8</v>
      </c>
      <c r="B2" s="6"/>
      <c r="C2" s="7"/>
      <c r="D2" s="7"/>
      <c r="E2" s="7"/>
      <c r="F2" s="7"/>
      <c r="G2" s="7"/>
      <c r="H2" s="8"/>
    </row>
    <row r="3">
      <c r="A3" s="5" t="s">
        <v>9</v>
      </c>
      <c r="B3" s="6"/>
      <c r="C3" s="7"/>
      <c r="D3" s="7"/>
      <c r="E3" s="7"/>
      <c r="F3" s="7"/>
      <c r="G3" s="7"/>
      <c r="H3" s="8"/>
    </row>
    <row r="4">
      <c r="A4" s="8"/>
      <c r="B4" s="7"/>
      <c r="C4" s="7"/>
      <c r="D4" s="7"/>
      <c r="E4" s="7"/>
      <c r="F4" s="7"/>
      <c r="G4" s="7"/>
      <c r="H4" s="8"/>
    </row>
    <row r="5">
      <c r="A5" s="8"/>
      <c r="B5" s="7" t="s">
        <v>10</v>
      </c>
      <c r="C5" s="7" t="s">
        <v>11</v>
      </c>
      <c r="D5" s="7" t="s">
        <v>12</v>
      </c>
      <c r="E5" s="7" t="s">
        <v>13</v>
      </c>
      <c r="F5" s="7" t="s">
        <v>14</v>
      </c>
      <c r="G5" s="7" t="s">
        <v>15</v>
      </c>
      <c r="H5" s="8"/>
    </row>
    <row r="6">
      <c r="A6" s="9" t="s">
        <v>16</v>
      </c>
      <c r="B6" s="10"/>
      <c r="C6" s="11"/>
      <c r="D6" s="11"/>
      <c r="E6" s="11"/>
      <c r="F6" s="11">
        <f t="shared" ref="F6:F23" si="1">sum(C6:E6)</f>
        <v>0</v>
      </c>
      <c r="G6" s="10"/>
    </row>
    <row r="7">
      <c r="B7" s="12"/>
      <c r="C7" s="13"/>
      <c r="D7" s="13"/>
      <c r="E7" s="13"/>
      <c r="F7" s="13">
        <f t="shared" si="1"/>
        <v>0</v>
      </c>
    </row>
    <row r="8">
      <c r="B8" s="12"/>
      <c r="C8" s="13"/>
      <c r="D8" s="13"/>
      <c r="E8" s="13"/>
      <c r="F8" s="13">
        <f t="shared" si="1"/>
        <v>0</v>
      </c>
    </row>
    <row r="9">
      <c r="B9" s="12"/>
      <c r="C9" s="13"/>
      <c r="D9" s="13"/>
      <c r="E9" s="13"/>
      <c r="F9" s="13">
        <f t="shared" si="1"/>
        <v>0</v>
      </c>
    </row>
    <row r="10">
      <c r="B10" s="12"/>
      <c r="C10" s="13"/>
      <c r="D10" s="13"/>
      <c r="E10" s="13"/>
      <c r="F10" s="13">
        <f t="shared" si="1"/>
        <v>0</v>
      </c>
    </row>
    <row r="11">
      <c r="B11" s="12"/>
      <c r="C11" s="13"/>
      <c r="D11" s="13"/>
      <c r="E11" s="13"/>
      <c r="F11" s="13">
        <f t="shared" si="1"/>
        <v>0</v>
      </c>
    </row>
    <row r="12">
      <c r="A12" s="9" t="s">
        <v>17</v>
      </c>
      <c r="B12" s="10"/>
      <c r="C12" s="11"/>
      <c r="D12" s="11"/>
      <c r="E12" s="11"/>
      <c r="F12" s="11">
        <f t="shared" si="1"/>
        <v>0</v>
      </c>
      <c r="G12" s="10"/>
    </row>
    <row r="13">
      <c r="B13" s="12"/>
      <c r="C13" s="13"/>
      <c r="D13" s="13"/>
      <c r="E13" s="13"/>
      <c r="F13" s="13">
        <f t="shared" si="1"/>
        <v>0</v>
      </c>
    </row>
    <row r="14">
      <c r="B14" s="12"/>
      <c r="C14" s="13"/>
      <c r="D14" s="13"/>
      <c r="E14" s="13"/>
      <c r="F14" s="13">
        <f t="shared" si="1"/>
        <v>0</v>
      </c>
    </row>
    <row r="15">
      <c r="B15" s="12"/>
      <c r="C15" s="13"/>
      <c r="D15" s="13"/>
      <c r="E15" s="13"/>
      <c r="F15" s="13">
        <f t="shared" si="1"/>
        <v>0</v>
      </c>
    </row>
    <row r="16">
      <c r="B16" s="12"/>
      <c r="C16" s="13"/>
      <c r="D16" s="13"/>
      <c r="E16" s="13"/>
      <c r="F16" s="13">
        <f t="shared" si="1"/>
        <v>0</v>
      </c>
    </row>
    <row r="17">
      <c r="B17" s="12"/>
      <c r="C17" s="13"/>
      <c r="D17" s="13"/>
      <c r="E17" s="13"/>
      <c r="F17" s="13">
        <f t="shared" si="1"/>
        <v>0</v>
      </c>
    </row>
    <row r="18">
      <c r="A18" s="9" t="s">
        <v>18</v>
      </c>
      <c r="B18" s="10"/>
      <c r="C18" s="11"/>
      <c r="D18" s="11"/>
      <c r="E18" s="11"/>
      <c r="F18" s="11">
        <f t="shared" si="1"/>
        <v>0</v>
      </c>
      <c r="G18" s="10"/>
    </row>
    <row r="19">
      <c r="B19" s="12"/>
      <c r="C19" s="13"/>
      <c r="D19" s="13"/>
      <c r="E19" s="13"/>
      <c r="F19" s="13">
        <f t="shared" si="1"/>
        <v>0</v>
      </c>
    </row>
    <row r="20">
      <c r="B20" s="12"/>
      <c r="C20" s="13"/>
      <c r="D20" s="13"/>
      <c r="E20" s="13"/>
      <c r="F20" s="13">
        <f t="shared" si="1"/>
        <v>0</v>
      </c>
    </row>
    <row r="21">
      <c r="B21" s="12"/>
      <c r="C21" s="13"/>
      <c r="D21" s="13"/>
      <c r="E21" s="13"/>
      <c r="F21" s="13">
        <f t="shared" si="1"/>
        <v>0</v>
      </c>
    </row>
    <row r="22">
      <c r="B22" s="12"/>
      <c r="C22" s="13"/>
      <c r="D22" s="13"/>
      <c r="E22" s="13"/>
      <c r="F22" s="13">
        <f t="shared" si="1"/>
        <v>0</v>
      </c>
    </row>
    <row r="23">
      <c r="B23" s="12"/>
      <c r="C23" s="13"/>
      <c r="D23" s="13"/>
      <c r="E23" s="13"/>
      <c r="F23" s="13">
        <f t="shared" si="1"/>
        <v>0</v>
      </c>
    </row>
    <row r="24">
      <c r="A24" s="14" t="s">
        <v>19</v>
      </c>
      <c r="B24" s="15"/>
      <c r="C24" s="16">
        <f t="shared" ref="C24:F24" si="2">sum(C6:C23)</f>
        <v>0</v>
      </c>
      <c r="D24" s="16">
        <f t="shared" si="2"/>
        <v>0</v>
      </c>
      <c r="E24" s="16">
        <f t="shared" si="2"/>
        <v>0</v>
      </c>
      <c r="F24" s="16">
        <f t="shared" si="2"/>
        <v>0</v>
      </c>
      <c r="G24" s="15"/>
    </row>
  </sheetData>
  <mergeCells count="1">
    <mergeCell ref="A1:F1"/>
  </mergeCells>
  <dataValidations>
    <dataValidation type="list" allowBlank="1" showErrorMessage="1" sqref="B6:B23">
      <formula1>"Consultant/Contractor,Equipment,Materials,Other"</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2.0"/>
    <col customWidth="1" min="2" max="2" width="21.38"/>
    <col customWidth="1" min="3" max="3" width="15.0"/>
    <col customWidth="1" min="7" max="7" width="83.5"/>
  </cols>
  <sheetData>
    <row r="1">
      <c r="A1" s="4" t="s">
        <v>7</v>
      </c>
      <c r="G1" s="4"/>
    </row>
    <row r="2">
      <c r="A2" s="5" t="s">
        <v>8</v>
      </c>
      <c r="B2" s="17" t="s">
        <v>20</v>
      </c>
      <c r="C2" s="7"/>
      <c r="D2" s="7"/>
      <c r="E2" s="7"/>
      <c r="F2" s="7"/>
      <c r="G2" s="7"/>
      <c r="H2" s="8"/>
    </row>
    <row r="3">
      <c r="A3" s="5" t="s">
        <v>9</v>
      </c>
      <c r="B3" s="17" t="s">
        <v>21</v>
      </c>
      <c r="C3" s="7"/>
      <c r="D3" s="7"/>
      <c r="E3" s="7"/>
      <c r="F3" s="7"/>
      <c r="G3" s="7"/>
      <c r="H3" s="8"/>
    </row>
    <row r="4">
      <c r="A4" s="8"/>
      <c r="B4" s="7"/>
      <c r="C4" s="7"/>
      <c r="D4" s="7"/>
      <c r="E4" s="7"/>
      <c r="F4" s="7"/>
      <c r="G4" s="7"/>
      <c r="H4" s="8"/>
    </row>
    <row r="5">
      <c r="A5" s="8"/>
      <c r="B5" s="7" t="s">
        <v>10</v>
      </c>
      <c r="C5" s="7" t="s">
        <v>11</v>
      </c>
      <c r="D5" s="7" t="s">
        <v>12</v>
      </c>
      <c r="E5" s="7" t="s">
        <v>13</v>
      </c>
      <c r="F5" s="7" t="s">
        <v>14</v>
      </c>
      <c r="G5" s="7" t="s">
        <v>15</v>
      </c>
      <c r="H5" s="8"/>
    </row>
    <row r="6">
      <c r="A6" s="18" t="s">
        <v>22</v>
      </c>
      <c r="B6" s="19" t="s">
        <v>23</v>
      </c>
      <c r="C6" s="20">
        <v>4800.0</v>
      </c>
      <c r="D6" s="20">
        <v>0.0</v>
      </c>
      <c r="E6" s="20">
        <v>0.0</v>
      </c>
      <c r="F6" s="11">
        <f t="shared" ref="F6:F21" si="1">sum(C6:E6)</f>
        <v>4800</v>
      </c>
      <c r="G6" s="21" t="s">
        <v>24</v>
      </c>
    </row>
    <row r="7">
      <c r="B7" s="22" t="s">
        <v>23</v>
      </c>
      <c r="C7" s="23">
        <v>2850.0</v>
      </c>
      <c r="D7" s="23">
        <v>0.0</v>
      </c>
      <c r="E7" s="23">
        <v>0.0</v>
      </c>
      <c r="F7" s="13">
        <f t="shared" si="1"/>
        <v>2850</v>
      </c>
      <c r="G7" s="24" t="s">
        <v>25</v>
      </c>
    </row>
    <row r="8">
      <c r="B8" s="22" t="s">
        <v>26</v>
      </c>
      <c r="C8" s="23">
        <v>750.0</v>
      </c>
      <c r="D8" s="23">
        <v>0.0</v>
      </c>
      <c r="E8" s="23">
        <v>0.0</v>
      </c>
      <c r="F8" s="13">
        <f t="shared" si="1"/>
        <v>750</v>
      </c>
      <c r="G8" s="24" t="s">
        <v>27</v>
      </c>
    </row>
    <row r="9">
      <c r="B9" s="22" t="s">
        <v>28</v>
      </c>
      <c r="C9" s="23">
        <v>0.0</v>
      </c>
      <c r="D9" s="13">
        <f>34.56*20</f>
        <v>691.2</v>
      </c>
      <c r="E9" s="23">
        <v>0.0</v>
      </c>
      <c r="F9" s="13">
        <f t="shared" si="1"/>
        <v>691.2</v>
      </c>
      <c r="G9" s="24" t="s">
        <v>29</v>
      </c>
    </row>
    <row r="10">
      <c r="A10" s="18" t="s">
        <v>30</v>
      </c>
      <c r="B10" s="19" t="s">
        <v>26</v>
      </c>
      <c r="C10" s="20">
        <v>11525.0</v>
      </c>
      <c r="D10" s="20">
        <v>0.0</v>
      </c>
      <c r="E10" s="20">
        <v>0.0</v>
      </c>
      <c r="F10" s="11">
        <f t="shared" si="1"/>
        <v>11525</v>
      </c>
      <c r="G10" s="21" t="s">
        <v>31</v>
      </c>
    </row>
    <row r="11">
      <c r="B11" s="22" t="s">
        <v>26</v>
      </c>
      <c r="C11" s="23">
        <v>800.0</v>
      </c>
      <c r="D11" s="23">
        <v>0.0</v>
      </c>
      <c r="E11" s="23">
        <v>0.0</v>
      </c>
      <c r="F11" s="13">
        <f t="shared" si="1"/>
        <v>800</v>
      </c>
      <c r="G11" s="24" t="s">
        <v>32</v>
      </c>
    </row>
    <row r="12">
      <c r="B12" s="22" t="s">
        <v>26</v>
      </c>
      <c r="C12" s="23">
        <v>220.0</v>
      </c>
      <c r="D12" s="23">
        <v>0.0</v>
      </c>
      <c r="E12" s="23">
        <v>0.0</v>
      </c>
      <c r="F12" s="13">
        <f t="shared" si="1"/>
        <v>220</v>
      </c>
      <c r="G12" s="24" t="s">
        <v>33</v>
      </c>
    </row>
    <row r="13">
      <c r="B13" s="22" t="s">
        <v>26</v>
      </c>
      <c r="C13" s="23">
        <f>5*30</f>
        <v>150</v>
      </c>
      <c r="D13" s="23">
        <v>0.0</v>
      </c>
      <c r="E13" s="23">
        <v>0.0</v>
      </c>
      <c r="F13" s="13">
        <f t="shared" si="1"/>
        <v>150</v>
      </c>
      <c r="G13" s="24" t="s">
        <v>34</v>
      </c>
    </row>
    <row r="14">
      <c r="B14" s="22" t="s">
        <v>35</v>
      </c>
      <c r="C14" s="23">
        <v>600.0</v>
      </c>
      <c r="D14" s="23">
        <v>0.0</v>
      </c>
      <c r="E14" s="23">
        <v>0.0</v>
      </c>
      <c r="F14" s="13">
        <f t="shared" si="1"/>
        <v>600</v>
      </c>
      <c r="G14" s="24" t="s">
        <v>36</v>
      </c>
    </row>
    <row r="15">
      <c r="B15" s="22" t="s">
        <v>23</v>
      </c>
      <c r="C15" s="23">
        <v>1800.0</v>
      </c>
      <c r="D15" s="23">
        <v>0.0</v>
      </c>
      <c r="E15" s="23">
        <v>0.0</v>
      </c>
      <c r="F15" s="13">
        <f t="shared" si="1"/>
        <v>1800</v>
      </c>
      <c r="G15" s="24" t="s">
        <v>37</v>
      </c>
    </row>
    <row r="16">
      <c r="B16" s="22" t="s">
        <v>28</v>
      </c>
      <c r="C16" s="23">
        <v>0.0</v>
      </c>
      <c r="D16" s="13">
        <f>34.56*100</f>
        <v>3456</v>
      </c>
      <c r="E16" s="23">
        <v>0.0</v>
      </c>
      <c r="F16" s="13">
        <f t="shared" si="1"/>
        <v>3456</v>
      </c>
      <c r="G16" s="24" t="s">
        <v>38</v>
      </c>
    </row>
    <row r="17">
      <c r="B17" s="22" t="s">
        <v>26</v>
      </c>
      <c r="C17" s="23">
        <v>0.0</v>
      </c>
      <c r="D17" s="23">
        <v>250.0</v>
      </c>
      <c r="E17" s="23">
        <v>0.0</v>
      </c>
      <c r="F17" s="13">
        <f t="shared" si="1"/>
        <v>250</v>
      </c>
      <c r="G17" s="24" t="s">
        <v>39</v>
      </c>
    </row>
    <row r="18">
      <c r="A18" s="18" t="s">
        <v>40</v>
      </c>
      <c r="B18" s="19" t="s">
        <v>23</v>
      </c>
      <c r="C18" s="20">
        <v>900.0</v>
      </c>
      <c r="D18" s="20">
        <v>0.0</v>
      </c>
      <c r="E18" s="20">
        <v>0.0</v>
      </c>
      <c r="F18" s="11">
        <f t="shared" si="1"/>
        <v>900</v>
      </c>
      <c r="G18" s="21" t="s">
        <v>41</v>
      </c>
    </row>
    <row r="19">
      <c r="B19" s="22" t="s">
        <v>26</v>
      </c>
      <c r="C19" s="23">
        <v>600.0</v>
      </c>
      <c r="D19" s="23">
        <v>0.0</v>
      </c>
      <c r="E19" s="23">
        <v>0.0</v>
      </c>
      <c r="F19" s="13">
        <f t="shared" si="1"/>
        <v>600</v>
      </c>
      <c r="G19" s="24" t="s">
        <v>42</v>
      </c>
    </row>
    <row r="20">
      <c r="B20" s="22" t="s">
        <v>26</v>
      </c>
      <c r="C20" s="23">
        <f>5*30</f>
        <v>150</v>
      </c>
      <c r="D20" s="23">
        <v>0.0</v>
      </c>
      <c r="E20" s="23">
        <v>0.0</v>
      </c>
      <c r="F20" s="13">
        <f t="shared" si="1"/>
        <v>150</v>
      </c>
      <c r="G20" s="24" t="s">
        <v>43</v>
      </c>
    </row>
    <row r="21">
      <c r="B21" s="22" t="s">
        <v>28</v>
      </c>
      <c r="C21" s="23">
        <v>0.0</v>
      </c>
      <c r="D21" s="13">
        <f>34.56*100</f>
        <v>3456</v>
      </c>
      <c r="E21" s="23">
        <v>0.0</v>
      </c>
      <c r="F21" s="13">
        <f t="shared" si="1"/>
        <v>3456</v>
      </c>
      <c r="G21" s="24" t="s">
        <v>44</v>
      </c>
    </row>
    <row r="22">
      <c r="A22" s="14" t="s">
        <v>19</v>
      </c>
      <c r="B22" s="15"/>
      <c r="C22" s="16">
        <f t="shared" ref="C22:F22" si="2">sum(C6:C21)</f>
        <v>25145</v>
      </c>
      <c r="D22" s="16">
        <f t="shared" si="2"/>
        <v>7853.2</v>
      </c>
      <c r="E22" s="16">
        <f t="shared" si="2"/>
        <v>0</v>
      </c>
      <c r="F22" s="16">
        <f t="shared" si="2"/>
        <v>32998.2</v>
      </c>
      <c r="G22" s="15"/>
    </row>
  </sheetData>
  <mergeCells count="1">
    <mergeCell ref="A1:F1"/>
  </mergeCells>
  <dataValidations>
    <dataValidation type="list" allowBlank="1" showErrorMessage="1" sqref="B6:B21">
      <formula1>"Consultant/Contractor,Equipment,Materials,Other"</formula1>
    </dataValidation>
  </dataValidations>
  <drawing r:id="rId1"/>
</worksheet>
</file>